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660" windowWidth="12135" windowHeight="9345" activeTab="1"/>
  </bookViews>
  <sheets>
    <sheet name="Graf1" sheetId="3" r:id="rId1"/>
    <sheet name="Sestava" sheetId="1" r:id="rId2"/>
    <sheet name="Worksheet" sheetId="2" r:id="rId3"/>
  </sheets>
  <definedNames>
    <definedName name="_xlnm._FilterDatabase" localSheetId="1" hidden="1">Sestava!$A$4:$J$9</definedName>
  </definedNames>
  <calcPr calcId="145621"/>
</workbook>
</file>

<file path=xl/calcChain.xml><?xml version="1.0" encoding="utf-8"?>
<calcChain xmlns="http://schemas.openxmlformats.org/spreadsheetml/2006/main">
  <c r="I6" i="1" l="1"/>
  <c r="J6" i="1" s="1"/>
  <c r="I7" i="1"/>
  <c r="J7" i="1" s="1"/>
  <c r="I8" i="1"/>
  <c r="J8" i="1" s="1"/>
  <c r="I9" i="1"/>
  <c r="J9" i="1" s="1"/>
  <c r="I5" i="1"/>
  <c r="J5" i="1" s="1"/>
  <c r="I10" i="1" l="1"/>
  <c r="J10" i="1"/>
  <c r="F10" i="1"/>
  <c r="G10" i="1"/>
</calcChain>
</file>

<file path=xl/sharedStrings.xml><?xml version="1.0" encoding="utf-8"?>
<sst xmlns="http://schemas.openxmlformats.org/spreadsheetml/2006/main" count="47" uniqueCount="34">
  <si>
    <t>Násep "Pastuchovice" na trati Plzeň - Žatec</t>
  </si>
  <si>
    <t>Doplnění závor na přejezdu P6173 v km 34,455 na trati Veselí nad Lužnicí - Jihlava</t>
  </si>
  <si>
    <t>Doplnění závor a rekonstrukce PZS na přejezdu P6382 v km 47,208 na trati Horní Cerekev - Tábor</t>
  </si>
  <si>
    <t>Rekonstrukce přejezdu v km 104,591 (P5575) a doplnění závor na trati Horní Dvořiště - České Budějovice</t>
  </si>
  <si>
    <t>IN 2</t>
  </si>
  <si>
    <t>07/2018 – 05/2019</t>
  </si>
  <si>
    <t>08/2018 – 05/2019</t>
  </si>
  <si>
    <t>08/2018 – 03/2019 </t>
  </si>
  <si>
    <t>08/2018 – 04/2019</t>
  </si>
  <si>
    <t>09/2018 – 11/2019 </t>
  </si>
  <si>
    <t>Kontaktní  zaměstnanci zadavatele ve věcech technických</t>
  </si>
  <si>
    <t>Počet hodin</t>
  </si>
  <si>
    <t>Předpokládaná doba realizace</t>
  </si>
  <si>
    <t>SOUČET:</t>
  </si>
  <si>
    <t>Celková cena v Kč bez DPH</t>
  </si>
  <si>
    <t xml:space="preserve">Název </t>
  </si>
  <si>
    <t>Celková cena v Kč včetně DPH 21%</t>
  </si>
  <si>
    <t>Jednotková cena v Kč bez DPH (hodinová sazba)</t>
  </si>
  <si>
    <t xml:space="preserve">"[VLOŽÍ ZHOTOVITEL]" </t>
  </si>
  <si>
    <t>Koordinátor BOZP – SSZ – oblast IN2 Plzeň září 2018</t>
  </si>
  <si>
    <t>Přdpokládaná hodnota zakázky v tis.Kč bez DPH</t>
  </si>
  <si>
    <t>--------------</t>
  </si>
  <si>
    <t>Příloha č. 1 k SOD - Rozpis nabídkové ceny</t>
  </si>
  <si>
    <t>Rekonstrukce PZS v km 24,981 trati Lochovice-Zadní Třebaň</t>
  </si>
  <si>
    <t>Jitka Langová (tel.: +420 972 522 422. mobil: +420 724 952 500, e-mail: Langova@szdc.cz)</t>
  </si>
  <si>
    <t>Josef Berkovec (tel.: +420 972 544 668, mobil: +420 725 349 57, e-mail: Berkovec@szdc.cz)</t>
  </si>
  <si>
    <t>Ing. Jaroslav Holler (tel.: +420 972 544 730, mobil: 602 455 380, e-mail: Holler@szdc.cz</t>
  </si>
  <si>
    <t>Ing. Jana Kasová (tel.: +420 727 927 687, e-mail: Kasova@szdc.cz)</t>
  </si>
  <si>
    <t>Lukáš Adámek (tel.: +420 972 544 627, mobil: +420 725 519 545, e-mail:  AdamekL@szdc.cz</t>
  </si>
  <si>
    <t>327 351 4800 / 532 351 0003</t>
  </si>
  <si>
    <t>ISPROFIN / ISPROFOND</t>
  </si>
  <si>
    <t>327 351 4800 / 521 373 0008</t>
  </si>
  <si>
    <t xml:space="preserve"> 327 351 4800 / 500 353 0005</t>
  </si>
  <si>
    <t xml:space="preserve">  327 351 4800 / 500 353 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</si>
</sst>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&quot;Kč&quot;"/>
  </numFmts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5"/>
      <color rgb="FF006BA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1" fillId="2" borderId="0"/>
  </cellStyleXfs>
  <cellXfs count="52"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5" fillId="2" borderId="0" xfId="0" applyFont="1" applyFill="1" applyAlignment="1"/>
    <xf numFmtId="0" fontId="0" fillId="0" borderId="0" xfId="0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165" fontId="4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3" fontId="9" fillId="4" borderId="1" xfId="9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3" fontId="9" fillId="4" borderId="10" xfId="9" applyNumberFormat="1" applyFont="1" applyFill="1" applyBorder="1" applyAlignment="1">
      <alignment horizontal="center" vertical="center"/>
    </xf>
    <xf numFmtId="2" fontId="13" fillId="5" borderId="11" xfId="0" applyNumberFormat="1" applyFont="1" applyFill="1" applyBorder="1" applyAlignment="1">
      <alignment horizontal="center" vertical="center" wrapText="1"/>
    </xf>
    <xf numFmtId="2" fontId="14" fillId="5" borderId="11" xfId="0" applyNumberFormat="1" applyFont="1" applyFill="1" applyBorder="1" applyAlignment="1">
      <alignment horizontal="center" vertical="center" wrapText="1"/>
    </xf>
    <xf numFmtId="3" fontId="14" fillId="5" borderId="11" xfId="0" applyNumberFormat="1" applyFont="1" applyFill="1" applyBorder="1" applyAlignment="1">
      <alignment horizontal="center" vertical="center" wrapText="1"/>
    </xf>
    <xf numFmtId="1" fontId="14" fillId="5" borderId="11" xfId="0" applyNumberFormat="1" applyFont="1" applyFill="1" applyBorder="1" applyAlignment="1">
      <alignment horizontal="center" vertical="center" wrapText="1"/>
    </xf>
    <xf numFmtId="2" fontId="14" fillId="5" borderId="11" xfId="0" quotePrefix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3" borderId="7" xfId="0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11" fillId="2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horizontal="left" vertical="center" wrapText="1"/>
    </xf>
  </cellXfs>
  <cellStyles count="10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411136"/>
        <c:axId val="102435072"/>
      </c:barChart>
      <c:catAx>
        <c:axId val="80411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02435072"/>
        <c:crosses val="autoZero"/>
        <c:auto val="1"/>
        <c:lblAlgn val="ctr"/>
        <c:lblOffset val="100"/>
        <c:noMultiLvlLbl val="0"/>
      </c:catAx>
      <c:valAx>
        <c:axId val="10243507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80411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057" cy="598402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topLeftCell="A4" zoomScaleNormal="100" workbookViewId="0">
      <selection activeCell="C16" sqref="C16"/>
    </sheetView>
  </sheetViews>
  <sheetFormatPr defaultRowHeight="12.75" x14ac:dyDescent="0.2"/>
  <cols>
    <col min="1" max="1" width="9.140625" style="11" customWidth="1"/>
    <col min="2" max="2" width="71.85546875" customWidth="1"/>
    <col min="3" max="3" width="34.140625" style="44" customWidth="1"/>
    <col min="4" max="4" width="29.28515625" style="24" customWidth="1"/>
    <col min="5" max="5" width="32.85546875" style="24" customWidth="1"/>
    <col min="6" max="6" width="29.5703125" customWidth="1"/>
    <col min="7" max="7" width="28.85546875" customWidth="1"/>
    <col min="8" max="8" width="28.85546875" style="25" customWidth="1"/>
    <col min="9" max="9" width="28.85546875" style="30" customWidth="1"/>
    <col min="10" max="10" width="21.7109375" style="21" customWidth="1"/>
    <col min="11" max="11" width="17.85546875" hidden="1" customWidth="1"/>
    <col min="12" max="12" width="9.140625" customWidth="1"/>
  </cols>
  <sheetData>
    <row r="1" spans="1:11" s="1" customFormat="1" ht="18" x14ac:dyDescent="0.25">
      <c r="A1" s="35"/>
      <c r="B1" s="34" t="s">
        <v>22</v>
      </c>
      <c r="C1" s="34"/>
      <c r="D1" s="24"/>
      <c r="E1" s="24"/>
      <c r="H1" s="25"/>
      <c r="I1" s="30"/>
      <c r="J1" s="21"/>
    </row>
    <row r="2" spans="1:11" s="1" customFormat="1" ht="27" customHeight="1" x14ac:dyDescent="0.3">
      <c r="A2" s="11"/>
      <c r="B2" s="34" t="s">
        <v>19</v>
      </c>
      <c r="C2" s="34"/>
      <c r="D2" s="2"/>
      <c r="E2" s="2"/>
      <c r="G2" s="50"/>
      <c r="H2" s="50"/>
      <c r="I2" s="50"/>
      <c r="J2" s="50"/>
    </row>
    <row r="3" spans="1:11" ht="9" customHeight="1" x14ac:dyDescent="0.2">
      <c r="B3" s="48"/>
      <c r="C3" s="48"/>
      <c r="D3" s="48"/>
      <c r="E3" s="48"/>
      <c r="F3" s="49"/>
      <c r="G3" s="49"/>
    </row>
    <row r="4" spans="1:11" ht="42.75" customHeight="1" x14ac:dyDescent="0.2">
      <c r="A4" s="17"/>
      <c r="B4" s="18" t="s">
        <v>15</v>
      </c>
      <c r="C4" s="45" t="s">
        <v>30</v>
      </c>
      <c r="D4" s="20" t="s">
        <v>10</v>
      </c>
      <c r="E4" s="27" t="s">
        <v>12</v>
      </c>
      <c r="F4" s="19" t="s">
        <v>20</v>
      </c>
      <c r="G4" s="23" t="s">
        <v>11</v>
      </c>
      <c r="H4" s="32" t="s">
        <v>17</v>
      </c>
      <c r="I4" s="20" t="s">
        <v>14</v>
      </c>
      <c r="J4" s="33" t="s">
        <v>16</v>
      </c>
    </row>
    <row r="5" spans="1:11" ht="41.25" customHeight="1" x14ac:dyDescent="0.2">
      <c r="A5" s="16" t="s">
        <v>4</v>
      </c>
      <c r="B5" s="13" t="s">
        <v>2</v>
      </c>
      <c r="C5" s="14" t="s">
        <v>32</v>
      </c>
      <c r="D5" s="14" t="s">
        <v>25</v>
      </c>
      <c r="E5" s="28" t="s">
        <v>5</v>
      </c>
      <c r="F5" s="29">
        <v>100</v>
      </c>
      <c r="G5" s="29" t="s">
        <v>18</v>
      </c>
      <c r="H5" s="29" t="s">
        <v>18</v>
      </c>
      <c r="I5" s="29" t="e">
        <f>G5*H5</f>
        <v>#VALUE!</v>
      </c>
      <c r="J5" s="29" t="e">
        <f>I5*0.21+I5</f>
        <v>#VALUE!</v>
      </c>
      <c r="K5" s="15">
        <v>43344</v>
      </c>
    </row>
    <row r="6" spans="1:11" ht="38.25" customHeight="1" x14ac:dyDescent="0.2">
      <c r="A6" s="16" t="s">
        <v>4</v>
      </c>
      <c r="B6" s="13" t="s">
        <v>1</v>
      </c>
      <c r="C6" s="14" t="s">
        <v>33</v>
      </c>
      <c r="D6" s="14" t="s">
        <v>26</v>
      </c>
      <c r="E6" s="28" t="s">
        <v>6</v>
      </c>
      <c r="F6" s="29">
        <v>100</v>
      </c>
      <c r="G6" s="29" t="s">
        <v>18</v>
      </c>
      <c r="H6" s="29" t="s">
        <v>18</v>
      </c>
      <c r="I6" s="29" t="e">
        <f t="shared" ref="I6:I9" si="0">G6*H6</f>
        <v>#VALUE!</v>
      </c>
      <c r="J6" s="29" t="e">
        <f t="shared" ref="J6:J9" si="1">I6*0.21+I6</f>
        <v>#VALUE!</v>
      </c>
      <c r="K6" s="15">
        <v>43371</v>
      </c>
    </row>
    <row r="7" spans="1:11" s="10" customFormat="1" ht="27.75" customHeight="1" x14ac:dyDescent="0.2">
      <c r="A7" s="16" t="s">
        <v>4</v>
      </c>
      <c r="B7" s="13" t="s">
        <v>0</v>
      </c>
      <c r="C7" s="46">
        <v>5323520020</v>
      </c>
      <c r="D7" s="14" t="s">
        <v>27</v>
      </c>
      <c r="E7" s="28" t="s">
        <v>7</v>
      </c>
      <c r="F7" s="29">
        <v>469</v>
      </c>
      <c r="G7" s="29" t="s">
        <v>18</v>
      </c>
      <c r="H7" s="29" t="s">
        <v>18</v>
      </c>
      <c r="I7" s="29" t="e">
        <f t="shared" si="0"/>
        <v>#VALUE!</v>
      </c>
      <c r="J7" s="29" t="e">
        <f t="shared" si="1"/>
        <v>#VALUE!</v>
      </c>
      <c r="K7" s="15">
        <v>43281</v>
      </c>
    </row>
    <row r="8" spans="1:11" s="10" customFormat="1" ht="40.5" customHeight="1" x14ac:dyDescent="0.2">
      <c r="A8" s="16" t="s">
        <v>4</v>
      </c>
      <c r="B8" s="13" t="s">
        <v>3</v>
      </c>
      <c r="C8" s="14" t="s">
        <v>29</v>
      </c>
      <c r="D8" s="14" t="s">
        <v>28</v>
      </c>
      <c r="E8" s="28" t="s">
        <v>9</v>
      </c>
      <c r="F8" s="29">
        <v>130</v>
      </c>
      <c r="G8" s="29" t="s">
        <v>18</v>
      </c>
      <c r="H8" s="29" t="s">
        <v>18</v>
      </c>
      <c r="I8" s="29" t="e">
        <f t="shared" si="0"/>
        <v>#VALUE!</v>
      </c>
      <c r="J8" s="29" t="e">
        <f t="shared" si="1"/>
        <v>#VALUE!</v>
      </c>
      <c r="K8" s="15">
        <v>43271</v>
      </c>
    </row>
    <row r="9" spans="1:11" s="10" customFormat="1" ht="41.25" customHeight="1" thickBot="1" x14ac:dyDescent="0.25">
      <c r="A9" s="16" t="s">
        <v>4</v>
      </c>
      <c r="B9" s="13" t="s">
        <v>23</v>
      </c>
      <c r="C9" s="47" t="s">
        <v>31</v>
      </c>
      <c r="D9" s="14" t="s">
        <v>24</v>
      </c>
      <c r="E9" s="37" t="s">
        <v>8</v>
      </c>
      <c r="F9" s="38">
        <v>130</v>
      </c>
      <c r="G9" s="29" t="s">
        <v>18</v>
      </c>
      <c r="H9" s="29" t="s">
        <v>18</v>
      </c>
      <c r="I9" s="29" t="e">
        <f t="shared" si="0"/>
        <v>#VALUE!</v>
      </c>
      <c r="J9" s="29" t="e">
        <f t="shared" si="1"/>
        <v>#VALUE!</v>
      </c>
      <c r="K9" s="15">
        <v>43193</v>
      </c>
    </row>
    <row r="10" spans="1:11" s="7" customFormat="1" ht="20.25" customHeight="1" thickBot="1" x14ac:dyDescent="0.25">
      <c r="A10" s="36"/>
      <c r="B10" s="36"/>
      <c r="C10" s="36"/>
      <c r="D10" s="36"/>
      <c r="E10" s="39" t="s">
        <v>13</v>
      </c>
      <c r="F10" s="40">
        <f>F5+F6+F7+F8+F9</f>
        <v>929</v>
      </c>
      <c r="G10" s="40" t="e">
        <f>G5+G6+G7+G8+G9</f>
        <v>#VALUE!</v>
      </c>
      <c r="H10" s="43" t="s">
        <v>21</v>
      </c>
      <c r="I10" s="41" t="e">
        <f>I5+I6+I7+I8+I9</f>
        <v>#VALUE!</v>
      </c>
      <c r="J10" s="42" t="e">
        <f>J5+J6+J7+J8+J9</f>
        <v>#VALUE!</v>
      </c>
    </row>
    <row r="11" spans="1:11" s="7" customFormat="1" ht="20.25" customHeight="1" x14ac:dyDescent="0.2">
      <c r="A11" s="11"/>
      <c r="B11" s="51"/>
      <c r="C11" s="51"/>
      <c r="D11" s="51"/>
      <c r="E11" s="51"/>
      <c r="F11" s="51"/>
      <c r="G11" s="51"/>
      <c r="H11" s="26"/>
      <c r="I11" s="31"/>
      <c r="J11" s="22"/>
    </row>
    <row r="12" spans="1:11" s="7" customFormat="1" ht="20.25" customHeight="1" x14ac:dyDescent="0.2">
      <c r="A12" s="11"/>
      <c r="B12" s="4"/>
      <c r="C12" s="4"/>
      <c r="D12" s="4"/>
      <c r="E12" s="4"/>
      <c r="F12" s="8"/>
      <c r="G12" s="9"/>
      <c r="H12" s="9"/>
      <c r="I12" s="9"/>
      <c r="J12" s="9"/>
    </row>
    <row r="13" spans="1:11" s="3" customFormat="1" x14ac:dyDescent="0.2">
      <c r="A13" s="12"/>
      <c r="B13" s="4"/>
      <c r="C13" s="4"/>
      <c r="D13" s="4"/>
      <c r="E13" s="4"/>
      <c r="F13" s="5"/>
      <c r="G13" s="6"/>
      <c r="H13" s="6"/>
      <c r="I13" s="6"/>
      <c r="J13" s="6"/>
    </row>
    <row r="14" spans="1:11" x14ac:dyDescent="0.2">
      <c r="B14" s="7"/>
    </row>
    <row r="16" spans="1:11" ht="9.75" customHeight="1" x14ac:dyDescent="0.2"/>
    <row r="18" ht="9" customHeight="1" x14ac:dyDescent="0.2"/>
  </sheetData>
  <sheetProtection formatCells="0" formatColumns="0" formatRows="0" insertColumns="0" insertRows="0" insertHyperlinks="0" deleteColumns="0" deleteRows="0" sort="0" autoFilter="0" pivotTables="0"/>
  <autoFilter ref="A4:J9"/>
  <sortState ref="A5:K10">
    <sortCondition ref="G5:G58"/>
  </sortState>
  <mergeCells count="3">
    <mergeCell ref="B3:G3"/>
    <mergeCell ref="G2:J2"/>
    <mergeCell ref="B11:G11"/>
  </mergeCells>
  <pageMargins left="0.25" right="0.25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9" sqref="B49"/>
    </sheetView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grafy</vt:lpstr>
      </vt:variant>
      <vt:variant>
        <vt:i4>1</vt:i4>
      </vt:variant>
    </vt:vector>
  </HeadingPairs>
  <TitlesOfParts>
    <vt:vector size="3" baseType="lpstr">
      <vt:lpstr>Sestava</vt:lpstr>
      <vt:lpstr>Worksheet</vt:lpstr>
      <vt:lpstr>Graf1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Baudis Martin, Bc.</cp:lastModifiedBy>
  <cp:lastPrinted>2018-08-14T13:41:49Z</cp:lastPrinted>
  <dcterms:created xsi:type="dcterms:W3CDTF">2018-05-30T07:53:01Z</dcterms:created>
  <dcterms:modified xsi:type="dcterms:W3CDTF">2018-08-29T07:20:22Z</dcterms:modified>
</cp:coreProperties>
</file>